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csms03\1030財政課\★財政課データ\44照会・調査等\R3年度\02　東京都\220128〆済　 【東京都市町村課】公営企業に係る経営比較分析表（令和２年度決算）の分析等について（依頼）\市HP\"/>
    </mc:Choice>
  </mc:AlternateContent>
  <workbookProtection workbookAlgorithmName="SHA-512" workbookHashValue="VN5qo2NBzf4qOjrEWr1m3xJIn84U4mMr1hJ6vUacoCGV/86i8IltR4L6XWTstYfiCHAgDsaEQIOVQjjpxqnTrQ==" workbookSaltValue="B5dj0YLn3F/y8WJ3yjrhm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AD10" i="4" s="1"/>
  <c r="Q6" i="5"/>
  <c r="P6" i="5"/>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G85" i="4"/>
  <c r="BB10" i="4"/>
  <c r="W10" i="4"/>
  <c r="P10" i="4"/>
  <c r="BB8" i="4"/>
  <c r="AT8" i="4"/>
  <c r="AD8" i="4"/>
  <c r="W8" i="4"/>
  <c r="B8" i="4"/>
  <c r="B6" i="4"/>
</calcChain>
</file>

<file path=xl/sharedStrings.xml><?xml version="1.0" encoding="utf-8"?>
<sst xmlns="http://schemas.openxmlformats.org/spreadsheetml/2006/main" count="299" uniqueCount="118">
  <si>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</si>
  <si>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</si>
  <si>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</si>
  <si>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</si>
  <si>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</si>
  <si>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</si>
  <si>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</si>
  <si>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</si>
  <si>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</si>
  <si>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</si>
  <si>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</si>
  <si>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</si>
  <si>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</si>
  <si>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</si>
  <si>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</si>
  <si>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</si>
  <si>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</si>
  <si>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</si>
  <si>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</si>
  <si>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</si>
  <si>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</si>
  <si>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</si>
  <si>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</si>
  <si>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</si>
  <si>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</si>
  <si>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</si>
  <si>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</si>
  <si>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</si>
  <si>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</si>
  <si>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</si>
  <si>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</si>
  <si>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</si>
  <si>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</si>
  <si>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</si>
  <si>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</si>
  <si>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</si>
  <si>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</si>
  <si>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</si>
  <si>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</si>
  <si>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</si>
  <si>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</si>
  <si>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</si>
  <si>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</si>
  <si>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</si>
  <si>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</si>
  <si>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</si>
  <si>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</si>
  <si>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</si>
  <si>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</si>
  <si>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</si>
  <si>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</si>
  <si>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</si>
  <si>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</si>
  <si>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</si>
  <si>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</si>
  <si>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</si>
  <si>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</si>
  <si>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</si>
  <si>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</si>
  <si>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</si>
  <si>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</si>
  <si>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</si>
  <si>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</si>
  <si>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</si>
  <si>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</si>
  <si>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</si>
  <si>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</si>
  <si>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</si>
  <si>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</si>
  <si>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</si>
  <si>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</si>
  <si>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</si>
  <si>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</si>
  <si>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</si>
  <si>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</si>
  <si>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</si>
  <si>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</si>
  <si>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</si>
  <si>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</si>
  <si>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</si>
  <si>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</si>
  <si>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</si>
  <si>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</si>
  <si>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</si>
  <si>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</si>
  <si>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</si>
  <si>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</si>
  <si>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</si>
  <si>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</si>
  <si>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</si>
  <si>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</si>
  <si>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</si>
  <si>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</si>
  <si>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</si>
  <si>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</si>
  <si>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</si>
  <si>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稲城市</t>
  </si>
  <si>
    <t>法適用</t>
  </si>
  <si>
    <t>下水道事業</t>
  </si>
  <si>
    <t>公共下水道</t>
  </si>
  <si>
    <t>Bb1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</si>
  <si>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</si>
  <si>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</si>
  <si>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</si>
  <si>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</si>
  <si>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</si>
  <si>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</si>
  <si>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</si>
  <si>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</si>
  <si>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</si>
  <si>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</si>
  <si>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</si>
  <si>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</si>
  <si>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</si>
  <si>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</si>
  <si>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稲城市では、現在も土地区画整理事業等により、人口増が継続しています。これに伴い有収水量・使用料収入も増え続けています。
　一方、元利償還が進んでいることから、④企業債残高対事業規模比率も減少しており、類似団体平均値を大きく下回っている他、有収水量の増加に伴い⑥汚水処理原価も減少しています。
　使用料収入が増加し、元利償還が進んでいることから、①経常収支比率や⑤経費回収率は100％を超え、黒字収支となっており、安定した経営状況となっています。
　③流動比率は100％を下回っていますが、これも起債償還のピークを超え、流動資産が増加傾向にあることから改善傾向となっています。
　以上のことから安定した経営状況ではありますが、今後も接続促進等を行い、⑧水洗化率の向上に努めていきます。</t>
    <rPh sb="7" eb="9">
      <t>ゲンザイ</t>
    </rPh>
    <rPh sb="53" eb="54">
      <t>ツヅ</t>
    </rPh>
    <rPh sb="62" eb="64">
      <t>イッポウ</t>
    </rPh>
    <rPh sb="65" eb="67">
      <t>ガンリ</t>
    </rPh>
    <rPh sb="84" eb="85">
      <t>ザン</t>
    </rPh>
    <rPh sb="94" eb="96">
      <t>ゲンショウ</t>
    </rPh>
    <rPh sb="101" eb="107">
      <t>ルイジダンタイヘイキン</t>
    </rPh>
    <rPh sb="107" eb="108">
      <t>チ</t>
    </rPh>
    <rPh sb="109" eb="110">
      <t>オオ</t>
    </rPh>
    <rPh sb="112" eb="114">
      <t>シタマワ</t>
    </rPh>
    <rPh sb="118" eb="119">
      <t>ホカ</t>
    </rPh>
    <rPh sb="120" eb="124">
      <t>ユウシュウスイリョウ</t>
    </rPh>
    <rPh sb="125" eb="127">
      <t>ゾウカ</t>
    </rPh>
    <rPh sb="128" eb="129">
      <t>トモナ</t>
    </rPh>
    <rPh sb="138" eb="140">
      <t>ゲンショウ</t>
    </rPh>
    <rPh sb="148" eb="153">
      <t>シヨウリョウシュウニュウ</t>
    </rPh>
    <rPh sb="154" eb="156">
      <t>ゾウカ</t>
    </rPh>
    <rPh sb="182" eb="187">
      <t>ケイヒカイシュウリツ</t>
    </rPh>
    <rPh sb="193" eb="194">
      <t>コ</t>
    </rPh>
    <rPh sb="198" eb="200">
      <t>シュウシ</t>
    </rPh>
    <rPh sb="207" eb="209">
      <t>アンテイ</t>
    </rPh>
    <rPh sb="211" eb="215">
      <t>ケイエイジョウキョウ</t>
    </rPh>
    <rPh sb="226" eb="230">
      <t>リュウドウヒリツ</t>
    </rPh>
    <rPh sb="236" eb="238">
      <t>シタマワ</t>
    </rPh>
    <rPh sb="290" eb="292">
      <t>イジョウ</t>
    </rPh>
    <rPh sb="297" eb="299">
      <t>アンテイ</t>
    </rPh>
    <rPh sb="301" eb="305">
      <t>ケイエイジョウキョウ</t>
    </rPh>
    <rPh sb="316" eb="320">
      <t>セツゾクソクシン</t>
    </rPh>
    <rPh sb="320" eb="321">
      <t>トウ</t>
    </rPh>
    <rPh sb="322" eb="323">
      <t>オコナ</t>
    </rPh>
    <rPh sb="331" eb="333">
      <t>コウジョウ</t>
    </rPh>
    <rPh sb="334" eb="335">
      <t>ツト</t>
    </rPh>
    <phoneticPr fontId="4"/>
  </si>
  <si>
    <t>　稲城市の公共下水道事業は昭和56年度から開始しているため、法定耐用年数を超える資産がまだありません。
　よって、資産の老朽化度合を示す①有形固定資産減価償却率は平均を大きく下回っており、②管渠老朽化率や③管渠改善率は0％となっています。
　今後は、昭和の終期から平成の初期にかけて集中的に整備した資産の法定耐用年数が到来し、修繕・更新事業が課題となってくることから、令和２年度に策定したストックマネジメント計画実施方針に基づき、計画的に調査・点検、修繕・更新を行っていきます。</t>
    <rPh sb="5" eb="12">
      <t>コウキョウゲスイドウジギョウ</t>
    </rPh>
    <rPh sb="18" eb="19">
      <t>ド</t>
    </rPh>
    <rPh sb="21" eb="23">
      <t>カイシ</t>
    </rPh>
    <rPh sb="40" eb="42">
      <t>シサン</t>
    </rPh>
    <rPh sb="57" eb="59">
      <t>シサン</t>
    </rPh>
    <rPh sb="95" eb="101">
      <t>カンキョロウキュウカリツ</t>
    </rPh>
    <rPh sb="103" eb="108">
      <t>カンキョカイゼンリツ</t>
    </rPh>
    <rPh sb="128" eb="130">
      <t>シュウキ</t>
    </rPh>
    <rPh sb="132" eb="134">
      <t>ヘイセイ</t>
    </rPh>
    <rPh sb="135" eb="137">
      <t>ショキ</t>
    </rPh>
    <rPh sb="149" eb="151">
      <t>シサン</t>
    </rPh>
    <rPh sb="152" eb="154">
      <t>ホウテイ</t>
    </rPh>
    <rPh sb="163" eb="165">
      <t>シュウゼン</t>
    </rPh>
    <rPh sb="190" eb="192">
      <t>サクテイ</t>
    </rPh>
    <rPh sb="206" eb="208">
      <t>ジッシ</t>
    </rPh>
    <phoneticPr fontId="4"/>
  </si>
  <si>
    <t>　稲城市では、土地区画整理事業等で人口の増加が続いており、第五次稲城市長期総合計画では、計画期間である令和12年度まで微増ではありますが、人口の増加が見込まれています。
　人口増に伴う有収水量の増加に加え、元利償還に伴い、汚水処理費が減少することから、経費回収率をはじめとする各指標は向上し続けると予想しています。
　しかしながら、今後、大量の施設の老朽化が見込まれ、多大な維持管理費用や更新費用が必要となることが見込まれることから、下水道事業経営戦略、ストックマネジメント計画実施方針を基に、持続可能で安定した経営基盤の構築を行っていきます。</t>
    <rPh sb="56" eb="57">
      <t>ド</t>
    </rPh>
    <rPh sb="86" eb="89">
      <t>ジンコウゾウ</t>
    </rPh>
    <rPh sb="90" eb="91">
      <t>トモナ</t>
    </rPh>
    <rPh sb="92" eb="96">
      <t>ユウシュウスイリョウ</t>
    </rPh>
    <rPh sb="97" eb="99">
      <t>ゾウカ</t>
    </rPh>
    <rPh sb="100" eb="101">
      <t>クワ</t>
    </rPh>
    <rPh sb="103" eb="107">
      <t>ガンリショウカン</t>
    </rPh>
    <rPh sb="108" eb="109">
      <t>トモナ</t>
    </rPh>
    <rPh sb="111" eb="116">
      <t>オスイショリヒ</t>
    </rPh>
    <rPh sb="117" eb="119">
      <t>ゲンショウ</t>
    </rPh>
    <rPh sb="126" eb="131">
      <t>ケイヒカイシュウリツ</t>
    </rPh>
    <rPh sb="138" eb="141">
      <t>カクシヒョウ</t>
    </rPh>
    <rPh sb="142" eb="144">
      <t>コウジョウ</t>
    </rPh>
    <rPh sb="145" eb="146">
      <t>ツヅ</t>
    </rPh>
    <rPh sb="149" eb="151">
      <t>ヨソウ</t>
    </rPh>
    <rPh sb="207" eb="209">
      <t>ミコ</t>
    </rPh>
    <rPh sb="239" eb="241">
      <t>ジッシ</t>
    </rPh>
    <rPh sb="264" eb="265">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</si>
</sst>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E0A4-430B-BC70-46E5A514AFA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0.12</c:v>
                </c:pt>
                <c:pt idx="4">
                  <c:v>0.12</c:v>
                </c:pt>
              </c:numCache>
            </c:numRef>
          </c:val>
          <c:smooth val="0"/>
          <c:extLst>
            <c:ext xmlns:c16="http://schemas.microsoft.com/office/drawing/2014/chart" uri="{C3380CC4-5D6E-409C-BE32-E72D297353CC}">
              <c16:uniqueId val="{00000001-E0A4-430B-BC70-46E5A514AFA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4EF-46CF-B3D4-32BB63D8B13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70.3</c:v>
                </c:pt>
                <c:pt idx="4">
                  <c:v>80.11</c:v>
                </c:pt>
              </c:numCache>
            </c:numRef>
          </c:val>
          <c:smooth val="0"/>
          <c:extLst>
            <c:ext xmlns:c16="http://schemas.microsoft.com/office/drawing/2014/chart" uri="{C3380CC4-5D6E-409C-BE32-E72D297353CC}">
              <c16:uniqueId val="{00000001-64EF-46CF-B3D4-32BB63D8B13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97.5</c:v>
                </c:pt>
                <c:pt idx="4">
                  <c:v>97.68</c:v>
                </c:pt>
              </c:numCache>
            </c:numRef>
          </c:val>
          <c:extLst>
            <c:ext xmlns:c16="http://schemas.microsoft.com/office/drawing/2014/chart" uri="{C3380CC4-5D6E-409C-BE32-E72D297353CC}">
              <c16:uniqueId val="{00000000-3D7C-49B1-88C1-9A3EF651EB8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95.95</c:v>
                </c:pt>
                <c:pt idx="4">
                  <c:v>95.96</c:v>
                </c:pt>
              </c:numCache>
            </c:numRef>
          </c:val>
          <c:smooth val="0"/>
          <c:extLst>
            <c:ext xmlns:c16="http://schemas.microsoft.com/office/drawing/2014/chart" uri="{C3380CC4-5D6E-409C-BE32-E72D297353CC}">
              <c16:uniqueId val="{00000001-3D7C-49B1-88C1-9A3EF651EB8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103.62</c:v>
                </c:pt>
                <c:pt idx="4">
                  <c:v>106.04</c:v>
                </c:pt>
              </c:numCache>
            </c:numRef>
          </c:val>
          <c:extLst>
            <c:ext xmlns:c16="http://schemas.microsoft.com/office/drawing/2014/chart" uri="{C3380CC4-5D6E-409C-BE32-E72D297353CC}">
              <c16:uniqueId val="{00000000-91D4-4F33-A3E3-FAF52A71A46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107.34</c:v>
                </c:pt>
                <c:pt idx="4">
                  <c:v>107.87</c:v>
                </c:pt>
              </c:numCache>
            </c:numRef>
          </c:val>
          <c:smooth val="0"/>
          <c:extLst>
            <c:ext xmlns:c16="http://schemas.microsoft.com/office/drawing/2014/chart" uri="{C3380CC4-5D6E-409C-BE32-E72D297353CC}">
              <c16:uniqueId val="{00000001-91D4-4F33-A3E3-FAF52A71A46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3.36</c:v>
                </c:pt>
                <c:pt idx="4">
                  <c:v>6.71</c:v>
                </c:pt>
              </c:numCache>
            </c:numRef>
          </c:val>
          <c:extLst>
            <c:ext xmlns:c16="http://schemas.microsoft.com/office/drawing/2014/chart" uri="{C3380CC4-5D6E-409C-BE32-E72D297353CC}">
              <c16:uniqueId val="{00000000-533E-432F-95F0-EF89AE088B2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8.5500000000000007</c:v>
                </c:pt>
                <c:pt idx="4">
                  <c:v>20.23</c:v>
                </c:pt>
              </c:numCache>
            </c:numRef>
          </c:val>
          <c:smooth val="0"/>
          <c:extLst>
            <c:ext xmlns:c16="http://schemas.microsoft.com/office/drawing/2014/chart" uri="{C3380CC4-5D6E-409C-BE32-E72D297353CC}">
              <c16:uniqueId val="{00000001-533E-432F-95F0-EF89AE088B2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8F4C-4BC7-9652-839D8F77977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2.41</c:v>
                </c:pt>
                <c:pt idx="4">
                  <c:v>1.63</c:v>
                </c:pt>
              </c:numCache>
            </c:numRef>
          </c:val>
          <c:smooth val="0"/>
          <c:extLst>
            <c:ext xmlns:c16="http://schemas.microsoft.com/office/drawing/2014/chart" uri="{C3380CC4-5D6E-409C-BE32-E72D297353CC}">
              <c16:uniqueId val="{00000001-8F4C-4BC7-9652-839D8F77977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7446-4466-96A2-A119F6FD4B9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formatCode="#,##0.00;&quot;△&quot;#,##0.00">
                  <c:v>0</c:v>
                </c:pt>
                <c:pt idx="4">
                  <c:v>11.59</c:v>
                </c:pt>
              </c:numCache>
            </c:numRef>
          </c:val>
          <c:smooth val="0"/>
          <c:extLst>
            <c:ext xmlns:c16="http://schemas.microsoft.com/office/drawing/2014/chart" uri="{C3380CC4-5D6E-409C-BE32-E72D297353CC}">
              <c16:uniqueId val="{00000001-7446-4466-96A2-A119F6FD4B9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33.979999999999997</c:v>
                </c:pt>
                <c:pt idx="4">
                  <c:v>48.53</c:v>
                </c:pt>
              </c:numCache>
            </c:numRef>
          </c:val>
          <c:extLst>
            <c:ext xmlns:c16="http://schemas.microsoft.com/office/drawing/2014/chart" uri="{C3380CC4-5D6E-409C-BE32-E72D297353CC}">
              <c16:uniqueId val="{00000000-241D-41A2-AF1A-53B9FAA51F5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35.200000000000003</c:v>
                </c:pt>
                <c:pt idx="4">
                  <c:v>37.200000000000003</c:v>
                </c:pt>
              </c:numCache>
            </c:numRef>
          </c:val>
          <c:smooth val="0"/>
          <c:extLst>
            <c:ext xmlns:c16="http://schemas.microsoft.com/office/drawing/2014/chart" uri="{C3380CC4-5D6E-409C-BE32-E72D297353CC}">
              <c16:uniqueId val="{00000001-241D-41A2-AF1A-53B9FAA51F5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433.66</c:v>
                </c:pt>
                <c:pt idx="4">
                  <c:v>379.89</c:v>
                </c:pt>
              </c:numCache>
            </c:numRef>
          </c:val>
          <c:extLst>
            <c:ext xmlns:c16="http://schemas.microsoft.com/office/drawing/2014/chart" uri="{C3380CC4-5D6E-409C-BE32-E72D297353CC}">
              <c16:uniqueId val="{00000000-6499-4252-8B2B-F64E7DA89C2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813.96</c:v>
                </c:pt>
                <c:pt idx="4">
                  <c:v>843.72</c:v>
                </c:pt>
              </c:numCache>
            </c:numRef>
          </c:val>
          <c:smooth val="0"/>
          <c:extLst>
            <c:ext xmlns:c16="http://schemas.microsoft.com/office/drawing/2014/chart" uri="{C3380CC4-5D6E-409C-BE32-E72D297353CC}">
              <c16:uniqueId val="{00000001-6499-4252-8B2B-F64E7DA89C2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98.25</c:v>
                </c:pt>
                <c:pt idx="4">
                  <c:v>103.68</c:v>
                </c:pt>
              </c:numCache>
            </c:numRef>
          </c:val>
          <c:extLst>
            <c:ext xmlns:c16="http://schemas.microsoft.com/office/drawing/2014/chart" uri="{C3380CC4-5D6E-409C-BE32-E72D297353CC}">
              <c16:uniqueId val="{00000000-1106-4F43-A7A6-34E595783FF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92.08</c:v>
                </c:pt>
                <c:pt idx="4">
                  <c:v>94.81</c:v>
                </c:pt>
              </c:numCache>
            </c:numRef>
          </c:val>
          <c:smooth val="0"/>
          <c:extLst>
            <c:ext xmlns:c16="http://schemas.microsoft.com/office/drawing/2014/chart" uri="{C3380CC4-5D6E-409C-BE32-E72D297353CC}">
              <c16:uniqueId val="{00000001-1106-4F43-A7A6-34E595783FF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123.05</c:v>
                </c:pt>
                <c:pt idx="4">
                  <c:v>114.17</c:v>
                </c:pt>
              </c:numCache>
            </c:numRef>
          </c:val>
          <c:extLst>
            <c:ext xmlns:c16="http://schemas.microsoft.com/office/drawing/2014/chart" uri="{C3380CC4-5D6E-409C-BE32-E72D297353CC}">
              <c16:uniqueId val="{00000000-AE30-41AF-B055-0209C5F0BC3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132.94999999999999</c:v>
                </c:pt>
                <c:pt idx="4">
                  <c:v>129.9</c:v>
                </c:pt>
              </c:numCache>
            </c:numRef>
          </c:val>
          <c:smooth val="0"/>
          <c:extLst>
            <c:ext xmlns:c16="http://schemas.microsoft.com/office/drawing/2014/chart" uri="{C3380CC4-5D6E-409C-BE32-E72D297353CC}">
              <c16:uniqueId val="{00000001-AE30-41AF-B055-0209C5F0BC3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5" zoomScaleNormal="7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東京都　稲城市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Bb1</v>
      </c>
      <c r="X8" s="49"/>
      <c r="Y8" s="49"/>
      <c r="Z8" s="49"/>
      <c r="AA8" s="49"/>
      <c r="AB8" s="49"/>
      <c r="AC8" s="49"/>
      <c r="AD8" s="50" t="str">
        <f>データ!$M$6</f>
        <v>非設置</v>
      </c>
      <c r="AE8" s="50"/>
      <c r="AF8" s="50"/>
      <c r="AG8" s="50"/>
      <c r="AH8" s="50"/>
      <c r="AI8" s="50"/>
      <c r="AJ8" s="50"/>
      <c r="AK8" s="3"/>
      <c r="AL8" s="51">
        <f>データ!S6</f>
        <v>92262</v>
      </c>
      <c r="AM8" s="51"/>
      <c r="AN8" s="51"/>
      <c r="AO8" s="51"/>
      <c r="AP8" s="51"/>
      <c r="AQ8" s="51"/>
      <c r="AR8" s="51"/>
      <c r="AS8" s="51"/>
      <c r="AT8" s="46">
        <f>データ!T6</f>
        <v>17.97</v>
      </c>
      <c r="AU8" s="46"/>
      <c r="AV8" s="46"/>
      <c r="AW8" s="46"/>
      <c r="AX8" s="46"/>
      <c r="AY8" s="46"/>
      <c r="AZ8" s="46"/>
      <c r="BA8" s="46"/>
      <c r="BB8" s="46">
        <f>データ!U6</f>
        <v>5134.22</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82.8</v>
      </c>
      <c r="J10" s="46"/>
      <c r="K10" s="46"/>
      <c r="L10" s="46"/>
      <c r="M10" s="46"/>
      <c r="N10" s="46"/>
      <c r="O10" s="46"/>
      <c r="P10" s="46">
        <f>データ!P6</f>
        <v>99.26</v>
      </c>
      <c r="Q10" s="46"/>
      <c r="R10" s="46"/>
      <c r="S10" s="46"/>
      <c r="T10" s="46"/>
      <c r="U10" s="46"/>
      <c r="V10" s="46"/>
      <c r="W10" s="46">
        <f>データ!Q6</f>
        <v>94.36</v>
      </c>
      <c r="X10" s="46"/>
      <c r="Y10" s="46"/>
      <c r="Z10" s="46"/>
      <c r="AA10" s="46"/>
      <c r="AB10" s="46"/>
      <c r="AC10" s="46"/>
      <c r="AD10" s="51">
        <f>データ!R6</f>
        <v>2068</v>
      </c>
      <c r="AE10" s="51"/>
      <c r="AF10" s="51"/>
      <c r="AG10" s="51"/>
      <c r="AH10" s="51"/>
      <c r="AI10" s="51"/>
      <c r="AJ10" s="51"/>
      <c r="AK10" s="2"/>
      <c r="AL10" s="51">
        <f>データ!V6</f>
        <v>91900</v>
      </c>
      <c r="AM10" s="51"/>
      <c r="AN10" s="51"/>
      <c r="AO10" s="51"/>
      <c r="AP10" s="51"/>
      <c r="AQ10" s="51"/>
      <c r="AR10" s="51"/>
      <c r="AS10" s="51"/>
      <c r="AT10" s="46">
        <f>データ!W6</f>
        <v>11.21</v>
      </c>
      <c r="AU10" s="46"/>
      <c r="AV10" s="46"/>
      <c r="AW10" s="46"/>
      <c r="AX10" s="46"/>
      <c r="AY10" s="46"/>
      <c r="AZ10" s="46"/>
      <c r="BA10" s="46"/>
      <c r="BB10" s="46">
        <f>データ!X6</f>
        <v>8198.0400000000009</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115</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FWTxXEqS4HDSD7wepoKCY6hRrcBi3/XMdTIDK8TpO816YTC7PHzR1qHBO3SnuS6UPSZVTHfzQu2uB/EsTuX6Aw==" saltValue="kx0yPwCqOwbgyfsN/rIMY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132250</v>
      </c>
      <c r="D6" s="33">
        <f t="shared" si="3"/>
        <v>46</v>
      </c>
      <c r="E6" s="33">
        <f t="shared" si="3"/>
        <v>17</v>
      </c>
      <c r="F6" s="33">
        <f t="shared" si="3"/>
        <v>1</v>
      </c>
      <c r="G6" s="33">
        <f t="shared" si="3"/>
        <v>0</v>
      </c>
      <c r="H6" s="33" t="str">
        <f t="shared" si="3"/>
        <v>東京都　稲城市</v>
      </c>
      <c r="I6" s="33" t="str">
        <f t="shared" si="3"/>
        <v>法適用</v>
      </c>
      <c r="J6" s="33" t="str">
        <f t="shared" si="3"/>
        <v>下水道事業</v>
      </c>
      <c r="K6" s="33" t="str">
        <f t="shared" si="3"/>
        <v>公共下水道</v>
      </c>
      <c r="L6" s="33" t="str">
        <f t="shared" si="3"/>
        <v>Bb1</v>
      </c>
      <c r="M6" s="33" t="str">
        <f t="shared" si="3"/>
        <v>非設置</v>
      </c>
      <c r="N6" s="34" t="str">
        <f t="shared" si="3"/>
        <v>-</v>
      </c>
      <c r="O6" s="34">
        <f t="shared" si="3"/>
        <v>82.8</v>
      </c>
      <c r="P6" s="34">
        <f t="shared" si="3"/>
        <v>99.26</v>
      </c>
      <c r="Q6" s="34">
        <f t="shared" si="3"/>
        <v>94.36</v>
      </c>
      <c r="R6" s="34">
        <f t="shared" si="3"/>
        <v>2068</v>
      </c>
      <c r="S6" s="34">
        <f t="shared" si="3"/>
        <v>92262</v>
      </c>
      <c r="T6" s="34">
        <f t="shared" si="3"/>
        <v>17.97</v>
      </c>
      <c r="U6" s="34">
        <f t="shared" si="3"/>
        <v>5134.22</v>
      </c>
      <c r="V6" s="34">
        <f t="shared" si="3"/>
        <v>91900</v>
      </c>
      <c r="W6" s="34">
        <f t="shared" si="3"/>
        <v>11.21</v>
      </c>
      <c r="X6" s="34">
        <f t="shared" si="3"/>
        <v>8198.0400000000009</v>
      </c>
      <c r="Y6" s="35" t="str">
        <f>IF(Y7="",NA(),Y7)</f>
        <v>-</v>
      </c>
      <c r="Z6" s="35" t="str">
        <f t="shared" ref="Z6:AH6" si="4">IF(Z7="",NA(),Z7)</f>
        <v>-</v>
      </c>
      <c r="AA6" s="35" t="str">
        <f t="shared" si="4"/>
        <v>-</v>
      </c>
      <c r="AB6" s="35">
        <f t="shared" si="4"/>
        <v>103.62</v>
      </c>
      <c r="AC6" s="35">
        <f t="shared" si="4"/>
        <v>106.04</v>
      </c>
      <c r="AD6" s="35" t="str">
        <f t="shared" si="4"/>
        <v>-</v>
      </c>
      <c r="AE6" s="35" t="str">
        <f t="shared" si="4"/>
        <v>-</v>
      </c>
      <c r="AF6" s="35" t="str">
        <f t="shared" si="4"/>
        <v>-</v>
      </c>
      <c r="AG6" s="35">
        <f t="shared" si="4"/>
        <v>107.34</v>
      </c>
      <c r="AH6" s="35">
        <f t="shared" si="4"/>
        <v>107.87</v>
      </c>
      <c r="AI6" s="34" t="str">
        <f>IF(AI7="","",IF(AI7="-","【-】","【"&amp;SUBSTITUTE(TEXT(AI7,"#,##0.00"),"-","△")&amp;"】"))</f>
        <v>【106.67】</v>
      </c>
      <c r="AJ6" s="35" t="str">
        <f>IF(AJ7="",NA(),AJ7)</f>
        <v>-</v>
      </c>
      <c r="AK6" s="35" t="str">
        <f t="shared" ref="AK6:AS6" si="5">IF(AK7="",NA(),AK7)</f>
        <v>-</v>
      </c>
      <c r="AL6" s="35" t="str">
        <f t="shared" si="5"/>
        <v>-</v>
      </c>
      <c r="AM6" s="34">
        <f t="shared" si="5"/>
        <v>0</v>
      </c>
      <c r="AN6" s="34">
        <f t="shared" si="5"/>
        <v>0</v>
      </c>
      <c r="AO6" s="35" t="str">
        <f t="shared" si="5"/>
        <v>-</v>
      </c>
      <c r="AP6" s="35" t="str">
        <f t="shared" si="5"/>
        <v>-</v>
      </c>
      <c r="AQ6" s="35" t="str">
        <f t="shared" si="5"/>
        <v>-</v>
      </c>
      <c r="AR6" s="34">
        <f t="shared" si="5"/>
        <v>0</v>
      </c>
      <c r="AS6" s="35">
        <f t="shared" si="5"/>
        <v>11.59</v>
      </c>
      <c r="AT6" s="34" t="str">
        <f>IF(AT7="","",IF(AT7="-","【-】","【"&amp;SUBSTITUTE(TEXT(AT7,"#,##0.00"),"-","△")&amp;"】"))</f>
        <v>【3.64】</v>
      </c>
      <c r="AU6" s="35" t="str">
        <f>IF(AU7="",NA(),AU7)</f>
        <v>-</v>
      </c>
      <c r="AV6" s="35" t="str">
        <f t="shared" ref="AV6:BD6" si="6">IF(AV7="",NA(),AV7)</f>
        <v>-</v>
      </c>
      <c r="AW6" s="35" t="str">
        <f t="shared" si="6"/>
        <v>-</v>
      </c>
      <c r="AX6" s="35">
        <f t="shared" si="6"/>
        <v>33.979999999999997</v>
      </c>
      <c r="AY6" s="35">
        <f t="shared" si="6"/>
        <v>48.53</v>
      </c>
      <c r="AZ6" s="35" t="str">
        <f t="shared" si="6"/>
        <v>-</v>
      </c>
      <c r="BA6" s="35" t="str">
        <f t="shared" si="6"/>
        <v>-</v>
      </c>
      <c r="BB6" s="35" t="str">
        <f t="shared" si="6"/>
        <v>-</v>
      </c>
      <c r="BC6" s="35">
        <f t="shared" si="6"/>
        <v>35.200000000000003</v>
      </c>
      <c r="BD6" s="35">
        <f t="shared" si="6"/>
        <v>37.200000000000003</v>
      </c>
      <c r="BE6" s="34" t="str">
        <f>IF(BE7="","",IF(BE7="-","【-】","【"&amp;SUBSTITUTE(TEXT(BE7,"#,##0.00"),"-","△")&amp;"】"))</f>
        <v>【67.52】</v>
      </c>
      <c r="BF6" s="35" t="str">
        <f>IF(BF7="",NA(),BF7)</f>
        <v>-</v>
      </c>
      <c r="BG6" s="35" t="str">
        <f t="shared" ref="BG6:BO6" si="7">IF(BG7="",NA(),BG7)</f>
        <v>-</v>
      </c>
      <c r="BH6" s="35" t="str">
        <f t="shared" si="7"/>
        <v>-</v>
      </c>
      <c r="BI6" s="35">
        <f t="shared" si="7"/>
        <v>433.66</v>
      </c>
      <c r="BJ6" s="35">
        <f t="shared" si="7"/>
        <v>379.89</v>
      </c>
      <c r="BK6" s="35" t="str">
        <f t="shared" si="7"/>
        <v>-</v>
      </c>
      <c r="BL6" s="35" t="str">
        <f t="shared" si="7"/>
        <v>-</v>
      </c>
      <c r="BM6" s="35" t="str">
        <f t="shared" si="7"/>
        <v>-</v>
      </c>
      <c r="BN6" s="35">
        <f t="shared" si="7"/>
        <v>813.96</v>
      </c>
      <c r="BO6" s="35">
        <f t="shared" si="7"/>
        <v>843.72</v>
      </c>
      <c r="BP6" s="34" t="str">
        <f>IF(BP7="","",IF(BP7="-","【-】","【"&amp;SUBSTITUTE(TEXT(BP7,"#,##0.00"),"-","△")&amp;"】"))</f>
        <v>【705.21】</v>
      </c>
      <c r="BQ6" s="35" t="str">
        <f>IF(BQ7="",NA(),BQ7)</f>
        <v>-</v>
      </c>
      <c r="BR6" s="35" t="str">
        <f t="shared" ref="BR6:BZ6" si="8">IF(BR7="",NA(),BR7)</f>
        <v>-</v>
      </c>
      <c r="BS6" s="35" t="str">
        <f t="shared" si="8"/>
        <v>-</v>
      </c>
      <c r="BT6" s="35">
        <f t="shared" si="8"/>
        <v>98.25</v>
      </c>
      <c r="BU6" s="35">
        <f t="shared" si="8"/>
        <v>103.68</v>
      </c>
      <c r="BV6" s="35" t="str">
        <f t="shared" si="8"/>
        <v>-</v>
      </c>
      <c r="BW6" s="35" t="str">
        <f t="shared" si="8"/>
        <v>-</v>
      </c>
      <c r="BX6" s="35" t="str">
        <f t="shared" si="8"/>
        <v>-</v>
      </c>
      <c r="BY6" s="35">
        <f t="shared" si="8"/>
        <v>92.08</v>
      </c>
      <c r="BZ6" s="35">
        <f t="shared" si="8"/>
        <v>94.81</v>
      </c>
      <c r="CA6" s="34" t="str">
        <f>IF(CA7="","",IF(CA7="-","【-】","【"&amp;SUBSTITUTE(TEXT(CA7,"#,##0.00"),"-","△")&amp;"】"))</f>
        <v>【98.96】</v>
      </c>
      <c r="CB6" s="35" t="str">
        <f>IF(CB7="",NA(),CB7)</f>
        <v>-</v>
      </c>
      <c r="CC6" s="35" t="str">
        <f t="shared" ref="CC6:CK6" si="9">IF(CC7="",NA(),CC7)</f>
        <v>-</v>
      </c>
      <c r="CD6" s="35" t="str">
        <f t="shared" si="9"/>
        <v>-</v>
      </c>
      <c r="CE6" s="35">
        <f t="shared" si="9"/>
        <v>123.05</v>
      </c>
      <c r="CF6" s="35">
        <f t="shared" si="9"/>
        <v>114.17</v>
      </c>
      <c r="CG6" s="35" t="str">
        <f t="shared" si="9"/>
        <v>-</v>
      </c>
      <c r="CH6" s="35" t="str">
        <f t="shared" si="9"/>
        <v>-</v>
      </c>
      <c r="CI6" s="35" t="str">
        <f t="shared" si="9"/>
        <v>-</v>
      </c>
      <c r="CJ6" s="35">
        <f t="shared" si="9"/>
        <v>132.94999999999999</v>
      </c>
      <c r="CK6" s="35">
        <f t="shared" si="9"/>
        <v>129.9</v>
      </c>
      <c r="CL6" s="34" t="str">
        <f>IF(CL7="","",IF(CL7="-","【-】","【"&amp;SUBSTITUTE(TEXT(CL7,"#,##0.00"),"-","△")&amp;"】"))</f>
        <v>【134.52】</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f t="shared" si="10"/>
        <v>70.3</v>
      </c>
      <c r="CV6" s="35">
        <f t="shared" si="10"/>
        <v>80.11</v>
      </c>
      <c r="CW6" s="34" t="str">
        <f>IF(CW7="","",IF(CW7="-","【-】","【"&amp;SUBSTITUTE(TEXT(CW7,"#,##0.00"),"-","△")&amp;"】"))</f>
        <v>【59.57】</v>
      </c>
      <c r="CX6" s="35" t="str">
        <f>IF(CX7="",NA(),CX7)</f>
        <v>-</v>
      </c>
      <c r="CY6" s="35" t="str">
        <f t="shared" ref="CY6:DG6" si="11">IF(CY7="",NA(),CY7)</f>
        <v>-</v>
      </c>
      <c r="CZ6" s="35" t="str">
        <f t="shared" si="11"/>
        <v>-</v>
      </c>
      <c r="DA6" s="35">
        <f t="shared" si="11"/>
        <v>97.5</v>
      </c>
      <c r="DB6" s="35">
        <f t="shared" si="11"/>
        <v>97.68</v>
      </c>
      <c r="DC6" s="35" t="str">
        <f t="shared" si="11"/>
        <v>-</v>
      </c>
      <c r="DD6" s="35" t="str">
        <f t="shared" si="11"/>
        <v>-</v>
      </c>
      <c r="DE6" s="35" t="str">
        <f t="shared" si="11"/>
        <v>-</v>
      </c>
      <c r="DF6" s="35">
        <f t="shared" si="11"/>
        <v>95.95</v>
      </c>
      <c r="DG6" s="35">
        <f t="shared" si="11"/>
        <v>95.96</v>
      </c>
      <c r="DH6" s="34" t="str">
        <f>IF(DH7="","",IF(DH7="-","【-】","【"&amp;SUBSTITUTE(TEXT(DH7,"#,##0.00"),"-","△")&amp;"】"))</f>
        <v>【95.57】</v>
      </c>
      <c r="DI6" s="35" t="str">
        <f>IF(DI7="",NA(),DI7)</f>
        <v>-</v>
      </c>
      <c r="DJ6" s="35" t="str">
        <f t="shared" ref="DJ6:DR6" si="12">IF(DJ7="",NA(),DJ7)</f>
        <v>-</v>
      </c>
      <c r="DK6" s="35" t="str">
        <f t="shared" si="12"/>
        <v>-</v>
      </c>
      <c r="DL6" s="35">
        <f t="shared" si="12"/>
        <v>3.36</v>
      </c>
      <c r="DM6" s="35">
        <f t="shared" si="12"/>
        <v>6.71</v>
      </c>
      <c r="DN6" s="35" t="str">
        <f t="shared" si="12"/>
        <v>-</v>
      </c>
      <c r="DO6" s="35" t="str">
        <f t="shared" si="12"/>
        <v>-</v>
      </c>
      <c r="DP6" s="35" t="str">
        <f t="shared" si="12"/>
        <v>-</v>
      </c>
      <c r="DQ6" s="35">
        <f t="shared" si="12"/>
        <v>8.5500000000000007</v>
      </c>
      <c r="DR6" s="35">
        <f t="shared" si="12"/>
        <v>20.23</v>
      </c>
      <c r="DS6" s="34" t="str">
        <f>IF(DS7="","",IF(DS7="-","【-】","【"&amp;SUBSTITUTE(TEXT(DS7,"#,##0.00"),"-","△")&amp;"】"))</f>
        <v>【36.52】</v>
      </c>
      <c r="DT6" s="35" t="str">
        <f>IF(DT7="",NA(),DT7)</f>
        <v>-</v>
      </c>
      <c r="DU6" s="35" t="str">
        <f t="shared" ref="DU6:EC6" si="13">IF(DU7="",NA(),DU7)</f>
        <v>-</v>
      </c>
      <c r="DV6" s="35" t="str">
        <f t="shared" si="13"/>
        <v>-</v>
      </c>
      <c r="DW6" s="34">
        <f t="shared" si="13"/>
        <v>0</v>
      </c>
      <c r="DX6" s="34">
        <f t="shared" si="13"/>
        <v>0</v>
      </c>
      <c r="DY6" s="35" t="str">
        <f t="shared" si="13"/>
        <v>-</v>
      </c>
      <c r="DZ6" s="35" t="str">
        <f t="shared" si="13"/>
        <v>-</v>
      </c>
      <c r="EA6" s="35" t="str">
        <f t="shared" si="13"/>
        <v>-</v>
      </c>
      <c r="EB6" s="35">
        <f t="shared" si="13"/>
        <v>2.41</v>
      </c>
      <c r="EC6" s="35">
        <f t="shared" si="13"/>
        <v>1.63</v>
      </c>
      <c r="ED6" s="34" t="str">
        <f>IF(ED7="","",IF(ED7="-","【-】","【"&amp;SUBSTITUTE(TEXT(ED7,"#,##0.00"),"-","△")&amp;"】"))</f>
        <v>【5.72】</v>
      </c>
      <c r="EE6" s="35" t="str">
        <f>IF(EE7="",NA(),EE7)</f>
        <v>-</v>
      </c>
      <c r="EF6" s="35" t="str">
        <f t="shared" ref="EF6:EN6" si="14">IF(EF7="",NA(),EF7)</f>
        <v>-</v>
      </c>
      <c r="EG6" s="35" t="str">
        <f t="shared" si="14"/>
        <v>-</v>
      </c>
      <c r="EH6" s="34">
        <f t="shared" si="14"/>
        <v>0</v>
      </c>
      <c r="EI6" s="34">
        <f t="shared" si="14"/>
        <v>0</v>
      </c>
      <c r="EJ6" s="35" t="str">
        <f t="shared" si="14"/>
        <v>-</v>
      </c>
      <c r="EK6" s="35" t="str">
        <f t="shared" si="14"/>
        <v>-</v>
      </c>
      <c r="EL6" s="35" t="str">
        <f t="shared" si="14"/>
        <v>-</v>
      </c>
      <c r="EM6" s="35">
        <f t="shared" si="14"/>
        <v>0.12</v>
      </c>
      <c r="EN6" s="35">
        <f t="shared" si="14"/>
        <v>0.12</v>
      </c>
      <c r="EO6" s="34" t="str">
        <f>IF(EO7="","",IF(EO7="-","【-】","【"&amp;SUBSTITUTE(TEXT(EO7,"#,##0.00"),"-","△")&amp;"】"))</f>
        <v>【0.30】</v>
      </c>
    </row>
    <row r="7" spans="1:148" s="36" customFormat="1" x14ac:dyDescent="0.15">
      <c r="A7" s="28"/>
      <c r="B7" s="37">
        <v>2020</v>
      </c>
      <c r="C7" s="37">
        <v>132250</v>
      </c>
      <c r="D7" s="37">
        <v>46</v>
      </c>
      <c r="E7" s="37">
        <v>17</v>
      </c>
      <c r="F7" s="37">
        <v>1</v>
      </c>
      <c r="G7" s="37">
        <v>0</v>
      </c>
      <c r="H7" s="37" t="s">
        <v>96</v>
      </c>
      <c r="I7" s="37" t="s">
        <v>97</v>
      </c>
      <c r="J7" s="37" t="s">
        <v>98</v>
      </c>
      <c r="K7" s="37" t="s">
        <v>99</v>
      </c>
      <c r="L7" s="37" t="s">
        <v>100</v>
      </c>
      <c r="M7" s="37" t="s">
        <v>101</v>
      </c>
      <c r="N7" s="38" t="s">
        <v>102</v>
      </c>
      <c r="O7" s="38">
        <v>82.8</v>
      </c>
      <c r="P7" s="38">
        <v>99.26</v>
      </c>
      <c r="Q7" s="38">
        <v>94.36</v>
      </c>
      <c r="R7" s="38">
        <v>2068</v>
      </c>
      <c r="S7" s="38">
        <v>92262</v>
      </c>
      <c r="T7" s="38">
        <v>17.97</v>
      </c>
      <c r="U7" s="38">
        <v>5134.22</v>
      </c>
      <c r="V7" s="38">
        <v>91900</v>
      </c>
      <c r="W7" s="38">
        <v>11.21</v>
      </c>
      <c r="X7" s="38">
        <v>8198.0400000000009</v>
      </c>
      <c r="Y7" s="38" t="s">
        <v>102</v>
      </c>
      <c r="Z7" s="38" t="s">
        <v>102</v>
      </c>
      <c r="AA7" s="38" t="s">
        <v>102</v>
      </c>
      <c r="AB7" s="38">
        <v>103.62</v>
      </c>
      <c r="AC7" s="38">
        <v>106.04</v>
      </c>
      <c r="AD7" s="38" t="s">
        <v>102</v>
      </c>
      <c r="AE7" s="38" t="s">
        <v>102</v>
      </c>
      <c r="AF7" s="38" t="s">
        <v>102</v>
      </c>
      <c r="AG7" s="38">
        <v>107.34</v>
      </c>
      <c r="AH7" s="38">
        <v>107.87</v>
      </c>
      <c r="AI7" s="38">
        <v>106.67</v>
      </c>
      <c r="AJ7" s="38" t="s">
        <v>102</v>
      </c>
      <c r="AK7" s="38" t="s">
        <v>102</v>
      </c>
      <c r="AL7" s="38" t="s">
        <v>102</v>
      </c>
      <c r="AM7" s="38">
        <v>0</v>
      </c>
      <c r="AN7" s="38">
        <v>0</v>
      </c>
      <c r="AO7" s="38" t="s">
        <v>102</v>
      </c>
      <c r="AP7" s="38" t="s">
        <v>102</v>
      </c>
      <c r="AQ7" s="38" t="s">
        <v>102</v>
      </c>
      <c r="AR7" s="38">
        <v>0</v>
      </c>
      <c r="AS7" s="38">
        <v>11.59</v>
      </c>
      <c r="AT7" s="38">
        <v>3.64</v>
      </c>
      <c r="AU7" s="38" t="s">
        <v>102</v>
      </c>
      <c r="AV7" s="38" t="s">
        <v>102</v>
      </c>
      <c r="AW7" s="38" t="s">
        <v>102</v>
      </c>
      <c r="AX7" s="38">
        <v>33.979999999999997</v>
      </c>
      <c r="AY7" s="38">
        <v>48.53</v>
      </c>
      <c r="AZ7" s="38" t="s">
        <v>102</v>
      </c>
      <c r="BA7" s="38" t="s">
        <v>102</v>
      </c>
      <c r="BB7" s="38" t="s">
        <v>102</v>
      </c>
      <c r="BC7" s="38">
        <v>35.200000000000003</v>
      </c>
      <c r="BD7" s="38">
        <v>37.200000000000003</v>
      </c>
      <c r="BE7" s="38">
        <v>67.52</v>
      </c>
      <c r="BF7" s="38" t="s">
        <v>102</v>
      </c>
      <c r="BG7" s="38" t="s">
        <v>102</v>
      </c>
      <c r="BH7" s="38" t="s">
        <v>102</v>
      </c>
      <c r="BI7" s="38">
        <v>433.66</v>
      </c>
      <c r="BJ7" s="38">
        <v>379.89</v>
      </c>
      <c r="BK7" s="38" t="s">
        <v>102</v>
      </c>
      <c r="BL7" s="38" t="s">
        <v>102</v>
      </c>
      <c r="BM7" s="38" t="s">
        <v>102</v>
      </c>
      <c r="BN7" s="38">
        <v>813.96</v>
      </c>
      <c r="BO7" s="38">
        <v>843.72</v>
      </c>
      <c r="BP7" s="38">
        <v>705.21</v>
      </c>
      <c r="BQ7" s="38" t="s">
        <v>102</v>
      </c>
      <c r="BR7" s="38" t="s">
        <v>102</v>
      </c>
      <c r="BS7" s="38" t="s">
        <v>102</v>
      </c>
      <c r="BT7" s="38">
        <v>98.25</v>
      </c>
      <c r="BU7" s="38">
        <v>103.68</v>
      </c>
      <c r="BV7" s="38" t="s">
        <v>102</v>
      </c>
      <c r="BW7" s="38" t="s">
        <v>102</v>
      </c>
      <c r="BX7" s="38" t="s">
        <v>102</v>
      </c>
      <c r="BY7" s="38">
        <v>92.08</v>
      </c>
      <c r="BZ7" s="38">
        <v>94.81</v>
      </c>
      <c r="CA7" s="38">
        <v>98.96</v>
      </c>
      <c r="CB7" s="38" t="s">
        <v>102</v>
      </c>
      <c r="CC7" s="38" t="s">
        <v>102</v>
      </c>
      <c r="CD7" s="38" t="s">
        <v>102</v>
      </c>
      <c r="CE7" s="38">
        <v>123.05</v>
      </c>
      <c r="CF7" s="38">
        <v>114.17</v>
      </c>
      <c r="CG7" s="38" t="s">
        <v>102</v>
      </c>
      <c r="CH7" s="38" t="s">
        <v>102</v>
      </c>
      <c r="CI7" s="38" t="s">
        <v>102</v>
      </c>
      <c r="CJ7" s="38">
        <v>132.94999999999999</v>
      </c>
      <c r="CK7" s="38">
        <v>129.9</v>
      </c>
      <c r="CL7" s="38">
        <v>134.52000000000001</v>
      </c>
      <c r="CM7" s="38" t="s">
        <v>102</v>
      </c>
      <c r="CN7" s="38" t="s">
        <v>102</v>
      </c>
      <c r="CO7" s="38" t="s">
        <v>102</v>
      </c>
      <c r="CP7" s="38" t="s">
        <v>102</v>
      </c>
      <c r="CQ7" s="38" t="s">
        <v>102</v>
      </c>
      <c r="CR7" s="38" t="s">
        <v>102</v>
      </c>
      <c r="CS7" s="38" t="s">
        <v>102</v>
      </c>
      <c r="CT7" s="38" t="s">
        <v>102</v>
      </c>
      <c r="CU7" s="38">
        <v>70.3</v>
      </c>
      <c r="CV7" s="38">
        <v>80.11</v>
      </c>
      <c r="CW7" s="38">
        <v>59.57</v>
      </c>
      <c r="CX7" s="38" t="s">
        <v>102</v>
      </c>
      <c r="CY7" s="38" t="s">
        <v>102</v>
      </c>
      <c r="CZ7" s="38" t="s">
        <v>102</v>
      </c>
      <c r="DA7" s="38">
        <v>97.5</v>
      </c>
      <c r="DB7" s="38">
        <v>97.68</v>
      </c>
      <c r="DC7" s="38" t="s">
        <v>102</v>
      </c>
      <c r="DD7" s="38" t="s">
        <v>102</v>
      </c>
      <c r="DE7" s="38" t="s">
        <v>102</v>
      </c>
      <c r="DF7" s="38">
        <v>95.95</v>
      </c>
      <c r="DG7" s="38">
        <v>95.96</v>
      </c>
      <c r="DH7" s="38">
        <v>95.57</v>
      </c>
      <c r="DI7" s="38" t="s">
        <v>102</v>
      </c>
      <c r="DJ7" s="38" t="s">
        <v>102</v>
      </c>
      <c r="DK7" s="38" t="s">
        <v>102</v>
      </c>
      <c r="DL7" s="38">
        <v>3.36</v>
      </c>
      <c r="DM7" s="38">
        <v>6.71</v>
      </c>
      <c r="DN7" s="38" t="s">
        <v>102</v>
      </c>
      <c r="DO7" s="38" t="s">
        <v>102</v>
      </c>
      <c r="DP7" s="38" t="s">
        <v>102</v>
      </c>
      <c r="DQ7" s="38">
        <v>8.5500000000000007</v>
      </c>
      <c r="DR7" s="38">
        <v>20.23</v>
      </c>
      <c r="DS7" s="38">
        <v>36.520000000000003</v>
      </c>
      <c r="DT7" s="38" t="s">
        <v>102</v>
      </c>
      <c r="DU7" s="38" t="s">
        <v>102</v>
      </c>
      <c r="DV7" s="38" t="s">
        <v>102</v>
      </c>
      <c r="DW7" s="38">
        <v>0</v>
      </c>
      <c r="DX7" s="38">
        <v>0</v>
      </c>
      <c r="DY7" s="38" t="s">
        <v>102</v>
      </c>
      <c r="DZ7" s="38" t="s">
        <v>102</v>
      </c>
      <c r="EA7" s="38" t="s">
        <v>102</v>
      </c>
      <c r="EB7" s="38">
        <v>2.41</v>
      </c>
      <c r="EC7" s="38">
        <v>1.63</v>
      </c>
      <c r="ED7" s="38">
        <v>5.72</v>
      </c>
      <c r="EE7" s="38" t="s">
        <v>102</v>
      </c>
      <c r="EF7" s="38" t="s">
        <v>102</v>
      </c>
      <c r="EG7" s="38" t="s">
        <v>102</v>
      </c>
      <c r="EH7" s="38">
        <v>0</v>
      </c>
      <c r="EI7" s="38">
        <v>0</v>
      </c>
      <c r="EJ7" s="38" t="s">
        <v>102</v>
      </c>
      <c r="EK7" s="38" t="s">
        <v>102</v>
      </c>
      <c r="EL7" s="38" t="s">
        <v>102</v>
      </c>
      <c r="EM7" s="38">
        <v>0.12</v>
      </c>
      <c r="EN7" s="38">
        <v>0.12</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2022-01-18T02:13:48Z</cp:lastPrinted>
  <dcterms:created xsi:type="dcterms:W3CDTF">2021-12-03T07:10:53Z</dcterms:created>
  <dcterms:modified xsi:type="dcterms:W3CDTF">2022-03-24T01:31:27Z</dcterms:modified>
  <cp:category/>
</cp:coreProperties>
</file>